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4" i="1"/>
  <c r="F15" i="1"/>
  <c r="F16" i="1"/>
  <c r="F9" i="1"/>
  <c r="F4" i="1"/>
  <c r="F5" i="1"/>
  <c r="J4" i="1" l="1"/>
  <c r="I4" i="1"/>
  <c r="H4" i="1"/>
  <c r="G4" i="1"/>
  <c r="J19" i="1"/>
  <c r="I19" i="1"/>
  <c r="H19" i="1"/>
  <c r="G19" i="1"/>
  <c r="J18" i="1"/>
  <c r="I18" i="1"/>
  <c r="H18" i="1"/>
  <c r="G18" i="1"/>
  <c r="J12" i="1"/>
  <c r="I12" i="1"/>
  <c r="H12" i="1"/>
  <c r="G12" i="1"/>
  <c r="J9" i="1"/>
  <c r="I9" i="1"/>
  <c r="H9" i="1"/>
  <c r="G9" i="1"/>
  <c r="J8" i="1"/>
  <c r="I8" i="1"/>
  <c r="H8" i="1"/>
  <c r="G8" i="1"/>
  <c r="F20" i="1" l="1"/>
  <c r="F11" i="1"/>
  <c r="F7" i="1"/>
  <c r="F10" i="1" s="1"/>
  <c r="F13" i="1" l="1"/>
  <c r="H10" i="1" l="1"/>
  <c r="G10" i="1"/>
  <c r="G13" i="1" l="1"/>
  <c r="J10" i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<sst xmlns="http://schemas.openxmlformats.org/spreadsheetml/2006/main" count="57" uniqueCount="52">
  <si>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</si>
  <si>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</si>
  <si>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</si>
  <si>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</si>
  <si>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</si>
  <si>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</si>
  <si>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</si>
  <si>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</si>
  <si>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</si>
  <si>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</si>
  <si>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</si>
  <si>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</si>
  <si>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</si>
  <si>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</si>
  <si>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</si>
  <si>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</si>
  <si>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</si>
  <si>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</si>
  <si>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</si>
  <si>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</si>
  <si>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</si>
  <si>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</si>
  <si>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</si>
  <si>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</si>
  <si>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</si>
  <si>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</si>
  <si>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</si>
  <si>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</si>
  <si>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200</t>
  </si>
  <si>
    <t>150</t>
  </si>
  <si>
    <t xml:space="preserve">Хлеб пшеничный 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</si>
  <si>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</si>
  <si>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</si>
  <si>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</si>
  <si>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</si>
  <si>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</si>
  <si>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</si>
  <si>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</si>
  <si>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</si>
  <si>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</si>
  <si>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</si>
  <si>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38</t>
  </si>
  <si>
    <t>Кисломолочный продукт "Кефир"</t>
  </si>
  <si>
    <t>180/40</t>
  </si>
  <si>
    <t>Борщ с капустой и картофелем со сметаной</t>
  </si>
  <si>
    <t>250/5</t>
  </si>
  <si>
    <t>35</t>
  </si>
  <si>
    <t>37</t>
  </si>
  <si>
    <t>36</t>
  </si>
  <si>
    <t>МБОУ БСШ №1 имени Е.К.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</si>
  <si>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</si>
  <si>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_01_"_10___</t>
    </r>
    <r>
      <rPr>
        <sz val="11"/>
        <color theme="1"/>
        <rFont val="Calibri"/>
        <family val="2"/>
        <scheme val="minor"/>
      </rPr>
      <t>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</si>
</sst>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topLeftCell="A15" zoomScaleNormal="100" workbookViewId="0">
      <selection activeCell="A21" sqref="A21:D2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7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4" t="s">
        <v>49</v>
      </c>
      <c r="C1" s="85"/>
      <c r="D1" s="86"/>
      <c r="E1" s="17" t="s">
        <v>27</v>
      </c>
      <c r="F1" s="16" t="s">
        <v>50</v>
      </c>
      <c r="H1" s="1" t="s">
        <v>1</v>
      </c>
      <c r="I1" s="15" t="s">
        <v>51</v>
      </c>
    </row>
    <row r="2" spans="1:10" ht="15.75" thickBot="1" x14ac:dyDescent="0.3">
      <c r="B2" s="2" t="s">
        <v>26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30" t="s">
        <v>20</v>
      </c>
      <c r="F3" s="3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5" thickBot="1" x14ac:dyDescent="0.3">
      <c r="A4" s="78"/>
      <c r="B4" s="19" t="s">
        <v>31</v>
      </c>
      <c r="C4" s="80">
        <v>1</v>
      </c>
      <c r="D4" s="79" t="s">
        <v>32</v>
      </c>
      <c r="E4" s="30">
        <v>55</v>
      </c>
      <c r="F4" s="30">
        <f>21.75*55/75</f>
        <v>15.95</v>
      </c>
      <c r="G4" s="81">
        <f>30*50/75</f>
        <v>20</v>
      </c>
      <c r="H4" s="82">
        <f>2.33*50/75</f>
        <v>1.5533333333333332</v>
      </c>
      <c r="I4" s="82">
        <f>0.15*50/75</f>
        <v>0.1</v>
      </c>
      <c r="J4" s="83">
        <f>4.88*50/75</f>
        <v>3.2533333333333334</v>
      </c>
    </row>
    <row r="5" spans="1:10" ht="15.75" x14ac:dyDescent="0.25">
      <c r="A5" s="3" t="s">
        <v>10</v>
      </c>
      <c r="B5" s="4" t="s">
        <v>11</v>
      </c>
      <c r="C5" s="37">
        <v>32</v>
      </c>
      <c r="D5" s="38" t="s">
        <v>34</v>
      </c>
      <c r="E5" s="31" t="s">
        <v>29</v>
      </c>
      <c r="F5" s="61">
        <f>21.42*25/32+6.33*125/118</f>
        <v>23.43988347457627</v>
      </c>
      <c r="G5" s="76">
        <v>313</v>
      </c>
      <c r="H5" s="76">
        <v>13.84</v>
      </c>
      <c r="I5" s="76">
        <v>13.14</v>
      </c>
      <c r="J5" s="77">
        <v>35.020000000000003</v>
      </c>
    </row>
    <row r="6" spans="1:10" ht="15.75" x14ac:dyDescent="0.25">
      <c r="A6" s="7"/>
      <c r="B6" s="74" t="s">
        <v>12</v>
      </c>
      <c r="C6" s="66">
        <v>57</v>
      </c>
      <c r="D6" s="67" t="s">
        <v>35</v>
      </c>
      <c r="E6" s="68" t="s">
        <v>28</v>
      </c>
      <c r="F6" s="69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7"/>
      <c r="B7" s="23" t="s">
        <v>17</v>
      </c>
      <c r="C7" s="66" t="s">
        <v>21</v>
      </c>
      <c r="D7" s="67" t="s">
        <v>33</v>
      </c>
      <c r="E7" s="68" t="s">
        <v>41</v>
      </c>
      <c r="F7" s="69">
        <f>114.6*0.038</f>
        <v>4.3548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 x14ac:dyDescent="0.25">
      <c r="A8" s="7"/>
      <c r="B8" s="8"/>
      <c r="C8" s="39" t="s">
        <v>21</v>
      </c>
      <c r="D8" s="40" t="s">
        <v>22</v>
      </c>
      <c r="E8" s="32">
        <v>37</v>
      </c>
      <c r="F8" s="58">
        <v>1.66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47"/>
      <c r="C9" s="39" t="s">
        <v>21</v>
      </c>
      <c r="D9" s="40" t="s">
        <v>30</v>
      </c>
      <c r="E9" s="32">
        <v>37</v>
      </c>
      <c r="F9" s="58">
        <f>58.5*0.037</f>
        <v>2.1644999999999999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 x14ac:dyDescent="0.3">
      <c r="A10" s="52"/>
      <c r="B10" s="53"/>
      <c r="C10" s="54"/>
      <c r="D10" s="55"/>
      <c r="E10" s="56"/>
      <c r="F10" s="62">
        <f>SUM(F4:F9)</f>
        <v>48.599183474576257</v>
      </c>
      <c r="G10" s="57">
        <f>SUM(G5:G9)</f>
        <v>615.06000000000006</v>
      </c>
      <c r="H10" s="57">
        <f>SUM(H5:H9)</f>
        <v>21.062000000000001</v>
      </c>
      <c r="I10" s="57">
        <f>SUM(I5:I9)</f>
        <v>23.343500000000006</v>
      </c>
      <c r="J10" s="75">
        <f>SUM(J5:J9)</f>
        <v>72.719000000000008</v>
      </c>
    </row>
    <row r="11" spans="1:10" ht="30" x14ac:dyDescent="0.25">
      <c r="A11" s="3" t="s">
        <v>23</v>
      </c>
      <c r="B11" s="4"/>
      <c r="C11" s="41">
        <v>63</v>
      </c>
      <c r="D11" s="42" t="s">
        <v>42</v>
      </c>
      <c r="E11" s="33">
        <v>200</v>
      </c>
      <c r="F11" s="61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75" x14ac:dyDescent="0.25">
      <c r="A12" s="7"/>
      <c r="B12" s="70"/>
      <c r="C12" s="71">
        <v>44</v>
      </c>
      <c r="D12" s="72" t="s">
        <v>36</v>
      </c>
      <c r="E12" s="73">
        <v>105</v>
      </c>
      <c r="F12" s="69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24">
        <f>55.33*115/100</f>
        <v>63.6295</v>
      </c>
    </row>
    <row r="13" spans="1:10" ht="16.5" thickBot="1" x14ac:dyDescent="0.3">
      <c r="A13" s="48"/>
      <c r="B13" s="26"/>
      <c r="C13" s="49"/>
      <c r="D13" s="50"/>
      <c r="E13" s="51"/>
      <c r="F13" s="63">
        <f>SUM(F11:F12)</f>
        <v>36.44088</v>
      </c>
      <c r="G13" s="59">
        <f>SUM(G11:G12)</f>
        <v>516.17049999999995</v>
      </c>
      <c r="H13" s="59">
        <f>SUM(H11:H12)</f>
        <v>17.875</v>
      </c>
      <c r="I13" s="59">
        <f>SUM(I11:I12)</f>
        <v>16.8795</v>
      </c>
      <c r="J13" s="60">
        <f>SUM(J11:J12)</f>
        <v>143.62950000000001</v>
      </c>
    </row>
    <row r="14" spans="1:10" ht="15.75" x14ac:dyDescent="0.25">
      <c r="A14" s="3" t="s">
        <v>13</v>
      </c>
      <c r="B14" s="4" t="s">
        <v>37</v>
      </c>
      <c r="C14" s="41">
        <v>4</v>
      </c>
      <c r="D14" s="42" t="s">
        <v>38</v>
      </c>
      <c r="E14" s="31" t="s">
        <v>46</v>
      </c>
      <c r="F14" s="61">
        <f>21.82*35/60</f>
        <v>12.728333333333333</v>
      </c>
      <c r="G14" s="5">
        <v>8.4</v>
      </c>
      <c r="H14" s="5">
        <v>0.48</v>
      </c>
      <c r="I14" s="5">
        <v>0.06</v>
      </c>
      <c r="J14" s="6">
        <v>1.5</v>
      </c>
    </row>
    <row r="15" spans="1:10" ht="30" x14ac:dyDescent="0.25">
      <c r="A15" s="7"/>
      <c r="B15" s="8" t="s">
        <v>14</v>
      </c>
      <c r="C15" s="43">
        <v>22</v>
      </c>
      <c r="D15" s="44" t="s">
        <v>44</v>
      </c>
      <c r="E15" s="34" t="s">
        <v>45</v>
      </c>
      <c r="F15" s="58">
        <f>4.22*250/250+1.58</f>
        <v>5.8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 x14ac:dyDescent="0.25">
      <c r="A16" s="7"/>
      <c r="B16" s="8" t="s">
        <v>15</v>
      </c>
      <c r="C16" s="43">
        <v>39</v>
      </c>
      <c r="D16" s="44" t="s">
        <v>39</v>
      </c>
      <c r="E16" s="34" t="s">
        <v>43</v>
      </c>
      <c r="F16" s="58">
        <f>10.17*180/180+29.91*40/40</f>
        <v>40.080000000000005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 x14ac:dyDescent="0.25">
      <c r="A17" s="7"/>
      <c r="B17" s="8" t="s">
        <v>24</v>
      </c>
      <c r="C17" s="43">
        <v>25</v>
      </c>
      <c r="D17" s="44" t="s">
        <v>40</v>
      </c>
      <c r="E17" s="34">
        <v>200</v>
      </c>
      <c r="F17" s="58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 x14ac:dyDescent="0.25">
      <c r="A18" s="7"/>
      <c r="B18" s="8" t="s">
        <v>18</v>
      </c>
      <c r="C18" s="43" t="s">
        <v>21</v>
      </c>
      <c r="D18" s="44" t="s">
        <v>25</v>
      </c>
      <c r="E18" s="34" t="s">
        <v>47</v>
      </c>
      <c r="F18" s="58">
        <v>2.12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 x14ac:dyDescent="0.25">
      <c r="A19" s="7"/>
      <c r="B19" s="14" t="s">
        <v>16</v>
      </c>
      <c r="C19" s="45" t="s">
        <v>21</v>
      </c>
      <c r="D19" s="46" t="s">
        <v>22</v>
      </c>
      <c r="E19" s="35" t="s">
        <v>48</v>
      </c>
      <c r="F19" s="64">
        <f>45.14*0.036</f>
        <v>1.6250399999999998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 x14ac:dyDescent="0.3">
      <c r="A20" s="25"/>
      <c r="B20" s="26"/>
      <c r="C20" s="27"/>
      <c r="D20" s="27"/>
      <c r="E20" s="36"/>
      <c r="F20" s="65">
        <f>SUM(F14:F19)</f>
        <v>72.903373333333334</v>
      </c>
      <c r="G20" s="28">
        <f>SUM(G14:G19)</f>
        <v>640.23</v>
      </c>
      <c r="H20" s="28">
        <f>SUM(H14:H19)</f>
        <v>19.535000000000004</v>
      </c>
      <c r="I20" s="28">
        <f>SUM(I14:I19)</f>
        <v>24.4</v>
      </c>
      <c r="J20" s="29">
        <f>SUM(J14:J19)</f>
        <v>61.643999999999991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7 F11 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2021-09-30T01:23:32Z</cp:lastPrinted>
  <dcterms:created xsi:type="dcterms:W3CDTF">2015-06-05T18:19:34Z</dcterms:created>
  <dcterms:modified xsi:type="dcterms:W3CDTF">2021-10-28T07:22:04Z</dcterms:modified>
</cp:coreProperties>
</file>