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0" i="1" l="1"/>
  <c r="F21" i="1"/>
  <c r="F15" i="1"/>
  <c r="F16" i="1"/>
  <c r="F17" i="1"/>
  <c r="J21" i="1" l="1"/>
  <c r="J20" i="1"/>
  <c r="I21" i="1"/>
  <c r="I20" i="1"/>
  <c r="H21" i="1"/>
  <c r="H20" i="1"/>
  <c r="G21" i="1"/>
  <c r="G20" i="1"/>
  <c r="J15" i="1"/>
  <c r="I15" i="1"/>
  <c r="H15" i="1"/>
  <c r="G15" i="1"/>
  <c r="E10" i="1"/>
  <c r="F10" i="1"/>
  <c r="F4" i="1"/>
  <c r="F7" i="1"/>
  <c r="F9" i="1"/>
  <c r="J17" i="1" l="1"/>
  <c r="I17" i="1"/>
  <c r="H17" i="1"/>
  <c r="G17" i="1"/>
  <c r="J13" i="1" l="1"/>
  <c r="I13" i="1"/>
  <c r="H13" i="1"/>
  <c r="G13" i="1"/>
  <c r="J9" i="1"/>
  <c r="I9" i="1"/>
  <c r="H9" i="1"/>
  <c r="G9" i="1"/>
  <c r="J8" i="1"/>
  <c r="I8" i="1"/>
  <c r="H8" i="1"/>
  <c r="G8" i="1"/>
  <c r="J7" i="1"/>
  <c r="I7" i="1"/>
  <c r="H7" i="1"/>
  <c r="G7" i="1"/>
  <c r="J4" i="1"/>
  <c r="I4" i="1"/>
  <c r="H4" i="1"/>
  <c r="G4" i="1"/>
  <c r="F6" i="1"/>
  <c r="J10" i="1" l="1"/>
  <c r="I10" i="1"/>
  <c r="H10" i="1"/>
  <c r="H11" i="1" s="1"/>
  <c r="G10" i="1"/>
  <c r="G11" i="1" s="1"/>
  <c r="G14" i="1" l="1"/>
  <c r="J11" i="1"/>
  <c r="G22" i="1" l="1"/>
  <c r="F11" i="1"/>
  <c r="I11" i="1"/>
  <c r="J22" i="1"/>
  <c r="I22" i="1"/>
  <c r="H22" i="1"/>
  <c r="J14" i="1"/>
  <c r="I14" i="1"/>
  <c r="H14" i="1"/>
  <c r="F14" i="1" l="1"/>
  <c r="F22" i="1" l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<sst xmlns="http://schemas.openxmlformats.org/spreadsheetml/2006/main" count="61" uniqueCount="55">
  <si>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</si>
  <si>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</si>
  <si>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</si>
  <si>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</si>
  <si>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</si>
  <si>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</si>
  <si>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</si>
  <si>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</si>
  <si>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</si>
  <si>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</si>
  <si>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</si>
  <si>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</si>
  <si>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</si>
  <si>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</si>
  <si>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</si>
  <si>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</si>
  <si>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</si>
  <si>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</si>
  <si>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</si>
  <si>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</si>
  <si>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</si>
  <si>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</si>
  <si>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</si>
  <si>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</si>
  <si>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</si>
  <si>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</si>
  <si>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</si>
  <si>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</si>
  <si>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</si>
  <si>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Сок</t>
  </si>
  <si>
    <t>гарнир</t>
  </si>
  <si>
    <t>150</t>
  </si>
  <si>
    <t>35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</si>
  <si>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</si>
  <si>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</si>
  <si>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</si>
  <si>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</si>
  <si>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</si>
  <si>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</si>
  <si>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</si>
  <si>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</si>
  <si>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</si>
  <si>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</si>
  <si>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</si>
  <si>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</si>
  <si>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170</t>
  </si>
  <si>
    <t>80</t>
  </si>
  <si>
    <t>Кукуруза отварная</t>
  </si>
  <si>
    <t>75</t>
  </si>
  <si>
    <t>29</t>
  </si>
  <si>
    <t>28</t>
  </si>
  <si>
    <t>235/15</t>
  </si>
  <si>
    <t>МБОУ БСШ №1 имени Е.К. Зырянова</t>
  </si>
  <si>
    <t>1</t>
  </si>
  <si>
    <r>
      <t>"__</t>
    </r>
    <r>
      <rPr>
        <u/>
        <sz val="11"/>
        <color theme="1"/>
        <rFont val="Calibri"/>
        <family val="2"/>
        <charset val="204"/>
        <scheme val="minor"/>
      </rPr>
      <t>11_"_10___</t>
    </r>
    <r>
      <rPr>
        <sz val="11"/>
        <color theme="1"/>
        <rFont val="Calibri"/>
        <family val="2"/>
        <scheme val="minor"/>
      </rPr>
      <t>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</si>
</sst>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6" xfId="0" applyFont="1" applyFill="1" applyBorder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topLeftCell="A17" zoomScale="110" zoomScaleNormal="110" workbookViewId="0">
      <selection activeCell="A24" sqref="A24:J45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8" bestFit="1" customWidth="1"/>
    <col min="6" max="6" width="8.28515625" style="18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4" t="s">
        <v>52</v>
      </c>
      <c r="C1" s="75"/>
      <c r="D1" s="76"/>
      <c r="E1" s="18" t="s">
        <v>28</v>
      </c>
      <c r="F1" s="17" t="s">
        <v>53</v>
      </c>
      <c r="H1" s="1" t="s">
        <v>1</v>
      </c>
      <c r="I1" s="16" t="s">
        <v>54</v>
      </c>
    </row>
    <row r="2" spans="1:10" ht="15.75" thickBot="1" x14ac:dyDescent="0.3">
      <c r="B2" s="2" t="s">
        <v>27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32" t="s">
        <v>21</v>
      </c>
      <c r="F3" s="32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.75" thickBot="1" x14ac:dyDescent="0.3">
      <c r="A4" s="3" t="s">
        <v>10</v>
      </c>
      <c r="B4" s="8" t="s">
        <v>11</v>
      </c>
      <c r="C4" s="39">
        <v>37</v>
      </c>
      <c r="D4" s="40" t="s">
        <v>33</v>
      </c>
      <c r="E4" s="33" t="s">
        <v>45</v>
      </c>
      <c r="F4" s="64">
        <f>15.24*170/150</f>
        <v>17.272000000000002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75" x14ac:dyDescent="0.25">
      <c r="A5" s="7"/>
      <c r="B5" s="24" t="s">
        <v>12</v>
      </c>
      <c r="C5" s="70">
        <v>20</v>
      </c>
      <c r="D5" s="71" t="s">
        <v>34</v>
      </c>
      <c r="E5" s="72" t="s">
        <v>43</v>
      </c>
      <c r="F5" s="73">
        <v>3.98</v>
      </c>
      <c r="G5" s="14">
        <v>70</v>
      </c>
      <c r="H5" s="14">
        <v>1.4</v>
      </c>
      <c r="I5" s="14">
        <v>1.6</v>
      </c>
      <c r="J5" s="26">
        <v>12.36</v>
      </c>
    </row>
    <row r="6" spans="1:10" ht="15.75" x14ac:dyDescent="0.25">
      <c r="A6" s="7"/>
      <c r="B6" s="77" t="s">
        <v>37</v>
      </c>
      <c r="C6" s="41">
        <v>27</v>
      </c>
      <c r="D6" s="42" t="s">
        <v>35</v>
      </c>
      <c r="E6" s="34">
        <v>60</v>
      </c>
      <c r="F6" s="61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 x14ac:dyDescent="0.25">
      <c r="A7" s="7"/>
      <c r="B7" s="78"/>
      <c r="C7" s="41">
        <v>3</v>
      </c>
      <c r="D7" s="42" t="s">
        <v>36</v>
      </c>
      <c r="E7" s="34">
        <v>15</v>
      </c>
      <c r="F7" s="61">
        <f>7.36*15/10</f>
        <v>11.040000000000001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 x14ac:dyDescent="0.25">
      <c r="A8" s="7"/>
      <c r="B8" s="25" t="s">
        <v>18</v>
      </c>
      <c r="C8" s="41" t="s">
        <v>22</v>
      </c>
      <c r="D8" s="42" t="s">
        <v>23</v>
      </c>
      <c r="E8" s="34">
        <v>28</v>
      </c>
      <c r="F8" s="61">
        <v>1.26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 x14ac:dyDescent="0.25">
      <c r="A9" s="7"/>
      <c r="B9" s="49"/>
      <c r="C9" s="41" t="s">
        <v>22</v>
      </c>
      <c r="D9" s="42" t="s">
        <v>26</v>
      </c>
      <c r="E9" s="34">
        <v>29</v>
      </c>
      <c r="F9" s="61">
        <f>58.5*0.029</f>
        <v>1.6965000000000001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75" x14ac:dyDescent="0.25">
      <c r="A10" s="7"/>
      <c r="B10" s="60"/>
      <c r="C10" s="69" t="s">
        <v>22</v>
      </c>
      <c r="D10" s="42" t="s">
        <v>44</v>
      </c>
      <c r="E10" s="34">
        <f>19*2</f>
        <v>38</v>
      </c>
      <c r="F10" s="61">
        <f>114.6*0.019*2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54"/>
      <c r="B11" s="55"/>
      <c r="C11" s="56"/>
      <c r="D11" s="57"/>
      <c r="E11" s="58"/>
      <c r="F11" s="65">
        <f>SUM(F4:F10)</f>
        <v>48.593299999999999</v>
      </c>
      <c r="G11" s="59">
        <f>SUM(G4:G10)</f>
        <v>742.12</v>
      </c>
      <c r="H11" s="59">
        <f>SUM(H4:H10)</f>
        <v>19.605666666666668</v>
      </c>
      <c r="I11" s="59">
        <f>SUM(I4:I10)</f>
        <v>29.458166666666664</v>
      </c>
      <c r="J11" s="59">
        <f>SUM(J4:J10)</f>
        <v>99.097499999999997</v>
      </c>
    </row>
    <row r="12" spans="1:10" ht="15.75" x14ac:dyDescent="0.25">
      <c r="A12" s="3" t="s">
        <v>24</v>
      </c>
      <c r="B12" s="4"/>
      <c r="C12" s="43">
        <v>25</v>
      </c>
      <c r="D12" s="44" t="s">
        <v>29</v>
      </c>
      <c r="E12" s="35">
        <v>200</v>
      </c>
      <c r="F12" s="64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75" x14ac:dyDescent="0.25">
      <c r="A13" s="7"/>
      <c r="B13" s="11"/>
      <c r="C13" s="45">
        <v>56</v>
      </c>
      <c r="D13" s="46" t="s">
        <v>38</v>
      </c>
      <c r="E13" s="36" t="s">
        <v>48</v>
      </c>
      <c r="F13" s="61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5" thickBot="1" x14ac:dyDescent="0.3">
      <c r="A14" s="50"/>
      <c r="B14" s="28"/>
      <c r="C14" s="51"/>
      <c r="D14" s="52"/>
      <c r="E14" s="53"/>
      <c r="F14" s="66">
        <f>SUM(F12:F13)</f>
        <v>36.44</v>
      </c>
      <c r="G14" s="62">
        <f>SUM(G12:G13)</f>
        <v>356.5</v>
      </c>
      <c r="H14" s="62">
        <f t="shared" ref="H14:J14" si="0">SUM(H12:H13)</f>
        <v>11.805</v>
      </c>
      <c r="I14" s="62">
        <f t="shared" si="0"/>
        <v>7.7309999999999999</v>
      </c>
      <c r="J14" s="63">
        <f t="shared" si="0"/>
        <v>38.697000000000003</v>
      </c>
    </row>
    <row r="15" spans="1:10" ht="15.75" x14ac:dyDescent="0.25">
      <c r="A15" s="3" t="s">
        <v>13</v>
      </c>
      <c r="B15" s="4" t="s">
        <v>14</v>
      </c>
      <c r="C15" s="43">
        <v>1</v>
      </c>
      <c r="D15" s="44" t="s">
        <v>47</v>
      </c>
      <c r="E15" s="33" t="s">
        <v>32</v>
      </c>
      <c r="F15" s="64">
        <f>16.2*35/60</f>
        <v>9.4499999999999993</v>
      </c>
      <c r="G15" s="5">
        <f>24*30/60</f>
        <v>12</v>
      </c>
      <c r="H15" s="5">
        <f>1.86*30/60</f>
        <v>0.93</v>
      </c>
      <c r="I15" s="5">
        <f>0.12*30/60</f>
        <v>5.9999999999999991E-2</v>
      </c>
      <c r="J15" s="6">
        <f>3.9*30/60</f>
        <v>1.95</v>
      </c>
    </row>
    <row r="16" spans="1:10" ht="60" x14ac:dyDescent="0.25">
      <c r="A16" s="7"/>
      <c r="B16" s="8" t="s">
        <v>15</v>
      </c>
      <c r="C16" s="45">
        <v>49</v>
      </c>
      <c r="D16" s="46" t="s">
        <v>39</v>
      </c>
      <c r="E16" s="36" t="s">
        <v>51</v>
      </c>
      <c r="F16" s="61">
        <f>5.21*235/220+14.91*15/30</f>
        <v>13.020227272727272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75" x14ac:dyDescent="0.25">
      <c r="A17" s="7"/>
      <c r="B17" s="8" t="s">
        <v>16</v>
      </c>
      <c r="C17" s="45">
        <v>23</v>
      </c>
      <c r="D17" s="46" t="s">
        <v>40</v>
      </c>
      <c r="E17" s="36" t="s">
        <v>46</v>
      </c>
      <c r="F17" s="61">
        <f>33.61*80/90</f>
        <v>29.875555555555557</v>
      </c>
      <c r="G17" s="9">
        <f>103*80/90</f>
        <v>91.555555555555557</v>
      </c>
      <c r="H17" s="9">
        <f>12.92*80/90</f>
        <v>11.484444444444444</v>
      </c>
      <c r="I17" s="9">
        <f>2.28*80/90</f>
        <v>2.0266666666666664</v>
      </c>
      <c r="J17" s="10">
        <f>8.31*80/90</f>
        <v>7.3866666666666676</v>
      </c>
    </row>
    <row r="18" spans="1:10" ht="30" x14ac:dyDescent="0.25">
      <c r="A18" s="7"/>
      <c r="B18" s="8" t="s">
        <v>30</v>
      </c>
      <c r="C18" s="45">
        <v>45</v>
      </c>
      <c r="D18" s="46" t="s">
        <v>41</v>
      </c>
      <c r="E18" s="36" t="s">
        <v>31</v>
      </c>
      <c r="F18" s="61">
        <v>10.53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 x14ac:dyDescent="0.25">
      <c r="A19" s="7"/>
      <c r="B19" s="8" t="s">
        <v>25</v>
      </c>
      <c r="C19" s="45">
        <v>35</v>
      </c>
      <c r="D19" s="46" t="s">
        <v>42</v>
      </c>
      <c r="E19" s="36">
        <v>200</v>
      </c>
      <c r="F19" s="61">
        <v>7.04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 x14ac:dyDescent="0.25">
      <c r="A20" s="7"/>
      <c r="B20" s="8" t="s">
        <v>19</v>
      </c>
      <c r="C20" s="45" t="s">
        <v>22</v>
      </c>
      <c r="D20" s="46" t="s">
        <v>26</v>
      </c>
      <c r="E20" s="36" t="s">
        <v>49</v>
      </c>
      <c r="F20" s="61">
        <f>58.5*0.029</f>
        <v>1.6965000000000001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 x14ac:dyDescent="0.25">
      <c r="A21" s="7"/>
      <c r="B21" s="15" t="s">
        <v>17</v>
      </c>
      <c r="C21" s="47" t="s">
        <v>22</v>
      </c>
      <c r="D21" s="48" t="s">
        <v>23</v>
      </c>
      <c r="E21" s="37" t="s">
        <v>50</v>
      </c>
      <c r="F21" s="67">
        <f>45.14*0.028</f>
        <v>1.2639199999999999</v>
      </c>
      <c r="G21" s="12">
        <f>60*34/30</f>
        <v>68</v>
      </c>
      <c r="H21" s="12">
        <f>1.47*34/30</f>
        <v>1.6659999999999999</v>
      </c>
      <c r="I21" s="12">
        <f>0.3*34/30</f>
        <v>0.33999999999999997</v>
      </c>
      <c r="J21" s="13">
        <f>13.44*34/30</f>
        <v>15.231999999999999</v>
      </c>
    </row>
    <row r="22" spans="1:10" ht="16.5" thickBot="1" x14ac:dyDescent="0.3">
      <c r="A22" s="27"/>
      <c r="B22" s="28"/>
      <c r="C22" s="29"/>
      <c r="D22" s="29"/>
      <c r="E22" s="38"/>
      <c r="F22" s="68">
        <f>SUM(F15:F21)</f>
        <v>72.876202828282828</v>
      </c>
      <c r="G22" s="30">
        <f>SUM(G15:G21)</f>
        <v>668.65555555555557</v>
      </c>
      <c r="H22" s="30">
        <f>SUM(H15:H21)</f>
        <v>23.650444444444446</v>
      </c>
      <c r="I22" s="30">
        <f>SUM(I15:I21)</f>
        <v>14.351666666666665</v>
      </c>
      <c r="J22" s="31">
        <f>SUM(J15:J21)</f>
        <v>104.55366666666667</v>
      </c>
    </row>
    <row r="23" spans="1:10" x14ac:dyDescent="0.25">
      <c r="E23" s="1"/>
      <c r="F23" s="1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7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2021-09-03T09:23:05Z</cp:lastPrinted>
  <dcterms:created xsi:type="dcterms:W3CDTF">2015-06-05T18:19:34Z</dcterms:created>
  <dcterms:modified xsi:type="dcterms:W3CDTF">2021-10-28T07:30:15Z</dcterms:modified>
</cp:coreProperties>
</file>