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J8" i="1"/>
  <c r="I8" i="1"/>
  <c r="H8" i="1"/>
  <c r="G8" i="1"/>
  <c r="F5" i="1"/>
  <c r="F21" i="1"/>
  <c r="F20" i="1"/>
  <c r="F17" i="1"/>
  <c r="F15" i="1"/>
  <c r="G6" i="1"/>
  <c r="J6" i="1"/>
  <c r="I6" i="1"/>
  <c r="H6" i="1"/>
  <c r="F9" i="1"/>
  <c r="F6" i="1"/>
  <c r="G10" i="1" l="1"/>
  <c r="F13" i="1" l="1"/>
  <c r="J14" i="1"/>
  <c r="I14" i="1"/>
  <c r="H14" i="1"/>
  <c r="G14" i="1"/>
  <c r="J22" i="1" l="1"/>
  <c r="I22" i="1"/>
  <c r="H22" i="1"/>
  <c r="G22" i="1"/>
  <c r="H10" i="1" l="1"/>
  <c r="J10" i="1" l="1"/>
  <c r="I10" i="1" l="1"/>
</calcChain>
</file>

<file path=xl/sharedStrings.xml><?xml version="1.0" encoding="utf-8"?>
<sst xmlns="http://schemas.openxmlformats.org/spreadsheetml/2006/main" count="66" uniqueCount="54">
  <si>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</si>
  <si>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</si>
  <si>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</si>
  <si>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</si>
  <si>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</si>
  <si>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</si>
  <si>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</si>
  <si>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</si>
  <si>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</si>
  <si>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</si>
  <si>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</si>
  <si>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</si>
  <si>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</si>
  <si>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</si>
  <si>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</si>
  <si>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</si>
  <si>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</si>
  <si>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</si>
  <si>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</si>
  <si>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</si>
  <si>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</si>
  <si>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</si>
  <si>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</si>
  <si>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</si>
  <si>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</si>
  <si>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</si>
  <si>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</si>
  <si>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</si>
  <si>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Огурец соленый</t>
  </si>
  <si>
    <t>гарнир</t>
  </si>
  <si>
    <t>150</t>
  </si>
  <si>
    <t>30</t>
  </si>
  <si>
    <t>45/45</t>
  </si>
  <si>
    <t>Каша ячневая вязкая</t>
  </si>
  <si>
    <t>добавка</t>
  </si>
  <si>
    <t>Масло сливочное</t>
  </si>
  <si>
    <t>Чай с молоком сгущенным</t>
  </si>
  <si>
    <t>Бутерброд с маслом с сыром</t>
  </si>
  <si>
    <t>250</t>
  </si>
  <si>
    <t>Гуляш из говядины</t>
  </si>
  <si>
    <t>Каша гречневая рассыпчатая</t>
  </si>
  <si>
    <t>Компот из смеси сухофруктов</t>
  </si>
  <si>
    <t>70</t>
  </si>
  <si>
    <t xml:space="preserve">Суп гороховый </t>
  </si>
  <si>
    <t>Творожное печенье</t>
  </si>
  <si>
    <t>57</t>
  </si>
  <si>
    <t>200</t>
  </si>
  <si>
    <t>Кофейный напиток с молоком</t>
  </si>
  <si>
    <t>60</t>
  </si>
  <si>
    <t>Мандарин</t>
  </si>
  <si>
    <t>140</t>
  </si>
  <si>
    <t>МБОУ БСШ №1 имени Е.К. Зырянова</t>
  </si>
  <si>
    <t>1</t>
  </si>
  <si>
    <t>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</si>
</sst>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Protection="1">
      <protection locked="0"/>
    </xf>
    <xf numFmtId="2" fontId="0" fillId="0" borderId="22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4" fillId="0" borderId="17" xfId="0" applyNumberFormat="1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0" fillId="0" borderId="23" xfId="0" applyNumberFormat="1" applyBorder="1" applyProtection="1">
      <protection locked="0"/>
    </xf>
    <xf numFmtId="0" fontId="3" fillId="0" borderId="4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tabSelected="1" zoomScale="115" zoomScaleNormal="115" workbookViewId="0">
      <selection activeCell="L16" sqref="L1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11.85546875" style="16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4" t="s">
        <v>51</v>
      </c>
      <c r="C1" s="75"/>
      <c r="D1" s="76"/>
      <c r="E1" s="16" t="s">
        <v>26</v>
      </c>
      <c r="F1" s="15" t="s">
        <v>52</v>
      </c>
      <c r="H1" t="s">
        <v>1</v>
      </c>
      <c r="I1" s="77" t="s">
        <v>53</v>
      </c>
    </row>
    <row r="2" spans="1:10" ht="15.75" thickBot="1" x14ac:dyDescent="0.3">
      <c r="B2" s="1" t="s">
        <v>25</v>
      </c>
    </row>
    <row r="3" spans="1:10" s="21" customFormat="1" ht="30.75" thickBot="1" x14ac:dyDescent="0.3">
      <c r="A3" s="17" t="s">
        <v>2</v>
      </c>
      <c r="B3" s="18" t="s">
        <v>3</v>
      </c>
      <c r="C3" s="18" t="s">
        <v>18</v>
      </c>
      <c r="D3" s="18" t="s">
        <v>4</v>
      </c>
      <c r="E3" s="31" t="s">
        <v>19</v>
      </c>
      <c r="F3" s="31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ht="15.75" x14ac:dyDescent="0.25">
      <c r="A4" s="2" t="s">
        <v>10</v>
      </c>
      <c r="B4" s="14" t="s">
        <v>11</v>
      </c>
      <c r="C4" s="40">
        <v>50</v>
      </c>
      <c r="D4" s="41" t="s">
        <v>33</v>
      </c>
      <c r="E4" s="42" t="s">
        <v>46</v>
      </c>
      <c r="F4" s="43">
        <v>17.510000000000002</v>
      </c>
      <c r="G4" s="4">
        <v>253.84</v>
      </c>
      <c r="H4" s="4">
        <v>7.7</v>
      </c>
      <c r="I4" s="4">
        <v>7.5</v>
      </c>
      <c r="J4" s="5">
        <v>39.72</v>
      </c>
    </row>
    <row r="5" spans="1:10" ht="15.75" x14ac:dyDescent="0.25">
      <c r="A5" s="6"/>
      <c r="B5" s="24" t="s">
        <v>34</v>
      </c>
      <c r="C5" s="44" t="s">
        <v>20</v>
      </c>
      <c r="D5" s="45" t="s">
        <v>49</v>
      </c>
      <c r="E5" s="46" t="s">
        <v>50</v>
      </c>
      <c r="F5" s="47">
        <f>246*0.14</f>
        <v>34.440000000000005</v>
      </c>
      <c r="G5" s="13">
        <v>96</v>
      </c>
      <c r="H5" s="13">
        <v>1.5</v>
      </c>
      <c r="I5" s="13">
        <v>0.5</v>
      </c>
      <c r="J5" s="25">
        <v>21</v>
      </c>
    </row>
    <row r="6" spans="1:10" ht="15.75" x14ac:dyDescent="0.25">
      <c r="A6" s="6"/>
      <c r="B6" s="73" t="s">
        <v>34</v>
      </c>
      <c r="C6" s="48">
        <v>3</v>
      </c>
      <c r="D6" s="49" t="s">
        <v>35</v>
      </c>
      <c r="E6" s="50">
        <v>10</v>
      </c>
      <c r="F6" s="51">
        <f>9.82*12/10</f>
        <v>11.784000000000001</v>
      </c>
      <c r="G6" s="8">
        <f>64.7*12/10</f>
        <v>77.640000000000015</v>
      </c>
      <c r="H6" s="8">
        <f>0.08*12/10</f>
        <v>9.6000000000000002E-2</v>
      </c>
      <c r="I6" s="8">
        <f>7.15*12/10</f>
        <v>8.5800000000000018</v>
      </c>
      <c r="J6" s="9">
        <f>0.12*12/10</f>
        <v>0.14399999999999999</v>
      </c>
    </row>
    <row r="7" spans="1:10" ht="30" x14ac:dyDescent="0.25">
      <c r="A7" s="6"/>
      <c r="B7" s="24" t="s">
        <v>23</v>
      </c>
      <c r="C7" s="48">
        <v>2</v>
      </c>
      <c r="D7" s="49" t="s">
        <v>47</v>
      </c>
      <c r="E7" s="50">
        <v>200</v>
      </c>
      <c r="F7" s="51">
        <v>13.53</v>
      </c>
      <c r="G7" s="8">
        <v>100</v>
      </c>
      <c r="H7" s="8">
        <v>3.9</v>
      </c>
      <c r="I7" s="8">
        <v>3</v>
      </c>
      <c r="J7" s="9">
        <v>15.28</v>
      </c>
    </row>
    <row r="8" spans="1:10" ht="15.75" x14ac:dyDescent="0.25">
      <c r="A8" s="6"/>
      <c r="B8" s="7" t="s">
        <v>17</v>
      </c>
      <c r="C8" s="48" t="s">
        <v>20</v>
      </c>
      <c r="D8" s="49" t="s">
        <v>24</v>
      </c>
      <c r="E8" s="50">
        <v>20</v>
      </c>
      <c r="F8" s="51">
        <v>1.94</v>
      </c>
      <c r="G8" s="8">
        <f>41.6*20/20</f>
        <v>41.6</v>
      </c>
      <c r="H8" s="8">
        <f>1.6*20/20</f>
        <v>1.6</v>
      </c>
      <c r="I8" s="8">
        <f>0.03*20/20</f>
        <v>0.03</v>
      </c>
      <c r="J8" s="9">
        <f>8.02*20/20</f>
        <v>8.02</v>
      </c>
    </row>
    <row r="9" spans="1:10" ht="15.75" x14ac:dyDescent="0.25">
      <c r="A9" s="6"/>
      <c r="B9" s="7" t="s">
        <v>16</v>
      </c>
      <c r="C9" s="52" t="s">
        <v>20</v>
      </c>
      <c r="D9" s="49" t="s">
        <v>21</v>
      </c>
      <c r="E9" s="50">
        <v>20</v>
      </c>
      <c r="F9" s="51">
        <f>46.14*0.028</f>
        <v>1.29192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ht="16.5" thickBot="1" x14ac:dyDescent="0.3">
      <c r="A10" s="34"/>
      <c r="B10" s="35"/>
      <c r="C10" s="53"/>
      <c r="D10" s="54"/>
      <c r="E10" s="55"/>
      <c r="F10" s="56">
        <v>58.52</v>
      </c>
      <c r="G10" s="36">
        <f>SUM(G4:G9)</f>
        <v>609.08000000000004</v>
      </c>
      <c r="H10" s="36">
        <f>SUM(H4:H9)</f>
        <v>15.776</v>
      </c>
      <c r="I10" s="36">
        <f>SUM(I4:I9)</f>
        <v>19.810000000000002</v>
      </c>
      <c r="J10" s="72">
        <f>SUM(J4:J9)</f>
        <v>93.11399999999999</v>
      </c>
    </row>
    <row r="11" spans="1:10" ht="13.9" customHeight="1" x14ac:dyDescent="0.25">
      <c r="A11" s="2" t="s">
        <v>22</v>
      </c>
      <c r="B11" s="3"/>
      <c r="C11" s="57">
        <v>75</v>
      </c>
      <c r="D11" s="58" t="s">
        <v>36</v>
      </c>
      <c r="E11" s="59">
        <v>200</v>
      </c>
      <c r="F11" s="43">
        <v>11.04</v>
      </c>
      <c r="G11" s="4">
        <v>138</v>
      </c>
      <c r="H11" s="4">
        <v>2.74</v>
      </c>
      <c r="I11" s="4">
        <v>3.23</v>
      </c>
      <c r="J11" s="5">
        <v>24.11</v>
      </c>
    </row>
    <row r="12" spans="1:10" ht="30" x14ac:dyDescent="0.25">
      <c r="A12" s="6"/>
      <c r="B12" s="10"/>
      <c r="C12" s="60">
        <v>68</v>
      </c>
      <c r="D12" s="61" t="s">
        <v>37</v>
      </c>
      <c r="E12" s="62" t="s">
        <v>42</v>
      </c>
      <c r="F12" s="51">
        <v>25.84</v>
      </c>
      <c r="G12" s="8">
        <v>171</v>
      </c>
      <c r="H12" s="8">
        <v>4.68</v>
      </c>
      <c r="I12" s="8">
        <v>10.34</v>
      </c>
      <c r="J12" s="9">
        <v>14.89</v>
      </c>
    </row>
    <row r="13" spans="1:10" ht="15.75" x14ac:dyDescent="0.25">
      <c r="A13" s="6"/>
      <c r="B13" s="71"/>
      <c r="C13" s="67" t="s">
        <v>20</v>
      </c>
      <c r="D13" s="68" t="s">
        <v>44</v>
      </c>
      <c r="E13" s="69" t="s">
        <v>45</v>
      </c>
      <c r="F13" s="70">
        <f>150*0.057</f>
        <v>8.5500000000000007</v>
      </c>
      <c r="G13" s="11">
        <v>158.9</v>
      </c>
      <c r="H13" s="11">
        <v>2.68</v>
      </c>
      <c r="I13" s="11">
        <v>3.5</v>
      </c>
      <c r="J13" s="12">
        <v>29.18</v>
      </c>
    </row>
    <row r="14" spans="1:10" ht="16.5" thickBot="1" x14ac:dyDescent="0.3">
      <c r="A14" s="33"/>
      <c r="B14" s="27"/>
      <c r="C14" s="63"/>
      <c r="D14" s="64"/>
      <c r="E14" s="65"/>
      <c r="F14" s="66">
        <v>43.9</v>
      </c>
      <c r="G14" s="37">
        <f>SUM(G11:G13)</f>
        <v>467.9</v>
      </c>
      <c r="H14" s="37">
        <f>SUM(H11:H13)</f>
        <v>10.1</v>
      </c>
      <c r="I14" s="37">
        <f>SUM(I11:I13)</f>
        <v>17.07</v>
      </c>
      <c r="J14" s="38">
        <f>SUM(J11:J13)</f>
        <v>68.180000000000007</v>
      </c>
    </row>
    <row r="15" spans="1:10" ht="15.75" x14ac:dyDescent="0.25">
      <c r="A15" s="2" t="s">
        <v>12</v>
      </c>
      <c r="B15" s="3" t="s">
        <v>13</v>
      </c>
      <c r="C15" s="57">
        <v>4</v>
      </c>
      <c r="D15" s="58" t="s">
        <v>28</v>
      </c>
      <c r="E15" s="42" t="s">
        <v>48</v>
      </c>
      <c r="F15" s="43">
        <f>28.02*60/60</f>
        <v>28.02</v>
      </c>
      <c r="G15" s="4">
        <v>14.14</v>
      </c>
      <c r="H15" s="4">
        <v>0.66</v>
      </c>
      <c r="I15" s="4">
        <v>0.12</v>
      </c>
      <c r="J15" s="5">
        <v>2.2799999999999998</v>
      </c>
    </row>
    <row r="16" spans="1:10" ht="15.75" x14ac:dyDescent="0.25">
      <c r="A16" s="6"/>
      <c r="B16" s="7" t="s">
        <v>14</v>
      </c>
      <c r="C16" s="60">
        <v>5</v>
      </c>
      <c r="D16" s="61" t="s">
        <v>43</v>
      </c>
      <c r="E16" s="62" t="s">
        <v>38</v>
      </c>
      <c r="F16" s="51">
        <v>4.68</v>
      </c>
      <c r="G16" s="8">
        <v>163.75</v>
      </c>
      <c r="H16" s="8">
        <v>5.08</v>
      </c>
      <c r="I16" s="8">
        <v>5.35</v>
      </c>
      <c r="J16" s="9">
        <v>23.85</v>
      </c>
    </row>
    <row r="17" spans="1:10" ht="15.75" x14ac:dyDescent="0.25">
      <c r="A17" s="6"/>
      <c r="B17" s="7" t="s">
        <v>15</v>
      </c>
      <c r="C17" s="60">
        <v>29</v>
      </c>
      <c r="D17" s="61" t="s">
        <v>39</v>
      </c>
      <c r="E17" s="62" t="s">
        <v>32</v>
      </c>
      <c r="F17" s="51">
        <f>49.6*45/45+1.92*45/45</f>
        <v>51.52</v>
      </c>
      <c r="G17" s="8">
        <v>161.1</v>
      </c>
      <c r="H17" s="8">
        <v>11.57</v>
      </c>
      <c r="I17" s="8">
        <v>11.48</v>
      </c>
      <c r="J17" s="9">
        <v>2.63</v>
      </c>
    </row>
    <row r="18" spans="1:10" ht="30" x14ac:dyDescent="0.25">
      <c r="A18" s="6"/>
      <c r="B18" s="7" t="s">
        <v>29</v>
      </c>
      <c r="C18" s="60">
        <v>24</v>
      </c>
      <c r="D18" s="61" t="s">
        <v>40</v>
      </c>
      <c r="E18" s="62" t="s">
        <v>30</v>
      </c>
      <c r="F18" s="51">
        <v>18.53</v>
      </c>
      <c r="G18" s="8">
        <v>300.94</v>
      </c>
      <c r="H18" s="8">
        <v>6.28</v>
      </c>
      <c r="I18" s="8">
        <v>9.94</v>
      </c>
      <c r="J18" s="9">
        <v>46.69</v>
      </c>
    </row>
    <row r="19" spans="1:10" ht="30" x14ac:dyDescent="0.25">
      <c r="A19" s="6"/>
      <c r="B19" s="7" t="s">
        <v>23</v>
      </c>
      <c r="C19" s="60">
        <v>17</v>
      </c>
      <c r="D19" s="61" t="s">
        <v>41</v>
      </c>
      <c r="E19" s="62">
        <v>200</v>
      </c>
      <c r="F19" s="51">
        <v>4.08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17</v>
      </c>
      <c r="C20" s="60" t="s">
        <v>20</v>
      </c>
      <c r="D20" s="61" t="s">
        <v>24</v>
      </c>
      <c r="E20" s="62" t="s">
        <v>31</v>
      </c>
      <c r="F20" s="51">
        <f>68*0.03</f>
        <v>2.04</v>
      </c>
      <c r="G20" s="8">
        <v>62.4</v>
      </c>
      <c r="H20" s="8">
        <v>2.4</v>
      </c>
      <c r="I20" s="8">
        <v>0.45</v>
      </c>
      <c r="J20" s="9">
        <v>11.37</v>
      </c>
    </row>
    <row r="21" spans="1:10" ht="15.75" x14ac:dyDescent="0.25">
      <c r="A21" s="6"/>
      <c r="B21" s="14" t="s">
        <v>16</v>
      </c>
      <c r="C21" s="67" t="s">
        <v>20</v>
      </c>
      <c r="D21" s="68" t="s">
        <v>21</v>
      </c>
      <c r="E21" s="69" t="s">
        <v>31</v>
      </c>
      <c r="F21" s="70">
        <f>46.14*0.03</f>
        <v>1.3841999999999999</v>
      </c>
      <c r="G21" s="11">
        <v>60</v>
      </c>
      <c r="H21" s="11">
        <v>1.47</v>
      </c>
      <c r="I21" s="11">
        <v>0.3</v>
      </c>
      <c r="J21" s="12">
        <v>13.44</v>
      </c>
    </row>
    <row r="22" spans="1:10" ht="16.5" thickBot="1" x14ac:dyDescent="0.3">
      <c r="A22" s="26"/>
      <c r="B22" s="27"/>
      <c r="C22" s="28"/>
      <c r="D22" s="28"/>
      <c r="E22" s="32"/>
      <c r="F22" s="39">
        <v>87.79</v>
      </c>
      <c r="G22" s="29">
        <f>SUM(G15:G21)</f>
        <v>842.33</v>
      </c>
      <c r="H22" s="29">
        <f>SUM(H15:H21)</f>
        <v>27.900000000000002</v>
      </c>
      <c r="I22" s="29">
        <f>SUM(I15:I21)</f>
        <v>27.64</v>
      </c>
      <c r="J22" s="30">
        <f>SUM(J15:J21)</f>
        <v>119.16</v>
      </c>
    </row>
    <row r="23" spans="1:10" x14ac:dyDescent="0.25">
      <c r="A23" s="22" t="s">
        <v>27</v>
      </c>
    </row>
    <row r="32" spans="1:10" ht="14.45" customHeight="1" x14ac:dyDescent="0.25"/>
    <row r="43" spans="1:10" s="23" customFormat="1" x14ac:dyDescent="0.25">
      <c r="A43"/>
      <c r="B43"/>
      <c r="C43"/>
      <c r="D43"/>
      <c r="E43" s="16"/>
      <c r="F43" s="16"/>
      <c r="G43"/>
      <c r="H43"/>
      <c r="I43"/>
      <c r="J43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  <ignoredErrors>
    <ignoredError sqref="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2022-09-07T09:38:40Z</cp:lastPrinted>
  <dcterms:created xsi:type="dcterms:W3CDTF">2015-06-05T18:19:34Z</dcterms:created>
  <dcterms:modified xsi:type="dcterms:W3CDTF">2023-01-19T04:20:57Z</dcterms:modified>
</cp:coreProperties>
</file>